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benjamin/Documents/VitalTech Client Sync PCloud/Documentations Marketing &amp; Sales/Documents Envoyés par Alexandra le 23-02-2021/"/>
    </mc:Choice>
  </mc:AlternateContent>
  <xr:revisionPtr revIDLastSave="0" documentId="13_ncr:1_{979D756F-75BE-2C43-9D51-0D9CE397771C}" xr6:coauthVersionLast="46" xr6:coauthVersionMax="46" xr10:uidLastSave="{00000000-0000-0000-0000-000000000000}"/>
  <bookViews>
    <workbookView xWindow="0" yWindow="500" windowWidth="28800" windowHeight="16000" tabRatio="500" xr2:uid="{00000000-000D-0000-FFFF-FFFF00000000}"/>
  </bookViews>
  <sheets>
    <sheet name="Calcul de rentabilité" sheetId="1" r:id="rId1"/>
  </sheets>
  <definedNames>
    <definedName name="_xlnm.Print_Area" localSheetId="0">'Calcul de rentabilité'!$A$3:$E$20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3" i="1" l="1"/>
  <c r="B10" i="1" l="1"/>
  <c r="C10" i="1" s="1"/>
  <c r="E10" i="1" s="1"/>
  <c r="B9" i="1"/>
  <c r="C9" i="1" s="1"/>
  <c r="B12" i="1"/>
  <c r="C12" i="1" s="1"/>
  <c r="D10" i="1" l="1"/>
  <c r="E9" i="1"/>
  <c r="D9" i="1"/>
  <c r="D12" i="1"/>
  <c r="E12" i="1"/>
  <c r="B11" i="1"/>
  <c r="C11" i="1" s="1"/>
  <c r="B13" i="1"/>
  <c r="C13" i="1" s="1"/>
  <c r="B14" i="1"/>
  <c r="C14" i="1" s="1"/>
  <c r="B15" i="1"/>
  <c r="C15" i="1" s="1"/>
  <c r="B16" i="1"/>
  <c r="C16" i="1" s="1"/>
  <c r="E11" i="1" l="1"/>
  <c r="D11" i="1"/>
  <c r="D16" i="1"/>
  <c r="E16" i="1"/>
  <c r="E15" i="1"/>
  <c r="D15" i="1"/>
  <c r="D14" i="1"/>
  <c r="E14" i="1"/>
  <c r="D13" i="1"/>
  <c r="E13" i="1"/>
</calcChain>
</file>

<file path=xl/sharedStrings.xml><?xml version="1.0" encoding="utf-8"?>
<sst xmlns="http://schemas.openxmlformats.org/spreadsheetml/2006/main" count="13" uniqueCount="13">
  <si>
    <t>Prix HT d'une séance :</t>
  </si>
  <si>
    <t>Prix TTC d'une séance :</t>
  </si>
  <si>
    <t>Jour ouvrés :</t>
  </si>
  <si>
    <t>Mois travaillés :</t>
  </si>
  <si>
    <t>Nb séances/jour</t>
  </si>
  <si>
    <t>C.A. H.T. jour</t>
  </si>
  <si>
    <t>C.A. H.T. mensuel</t>
  </si>
  <si>
    <t>C.A. H.T. annuel</t>
  </si>
  <si>
    <t>Moyenne constatée / jour</t>
  </si>
  <si>
    <t xml:space="preserve">Consommation électrique </t>
  </si>
  <si>
    <t>(340 W/séance de 40 mn - Prix moyen du KVA 0,12)</t>
  </si>
  <si>
    <t>C.A HT           6 mois</t>
  </si>
  <si>
    <t>Simulateur de chiffre d'affaires VITAL DOME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</si>
</sst>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[$€-40C]_-;\-* #,##0.00\ [$€-40C]_-;_-* &quot;-&quot;??\ [$€-40C]_-;_-@_-"/>
    <numFmt numFmtId="167" formatCode="_-* #,##0\ _€_-;\-* #,##0\ _€_-;_-* &quot;-&quot;??\ _€_-;_-@_-"/>
    <numFmt numFmtId="168" formatCode="_-* #,##0\ [$€-40C]_-;\-* #,##0\ [$€-40C]_-;_-* &quot;-&quot;??\ [$€-40C]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/>
    <xf numFmtId="168" fontId="5" fillId="0" borderId="0" xfId="3" applyNumberFormat="1" applyFont="1" applyAlignment="1">
      <alignment horizontal="center"/>
    </xf>
    <xf numFmtId="0" fontId="8" fillId="0" borderId="0" xfId="0" applyFont="1"/>
    <xf numFmtId="164" fontId="5" fillId="0" borderId="0" xfId="2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7" fontId="5" fillId="3" borderId="1" xfId="1" applyNumberFormat="1" applyFont="1" applyFill="1" applyBorder="1" applyAlignment="1">
      <alignment horizontal="left" vertical="center"/>
    </xf>
    <xf numFmtId="168" fontId="5" fillId="3" borderId="1" xfId="3" applyNumberFormat="1" applyFont="1" applyFill="1" applyBorder="1" applyAlignment="1">
      <alignment horizontal="left" vertical="center"/>
    </xf>
    <xf numFmtId="167" fontId="5" fillId="0" borderId="1" xfId="1" applyNumberFormat="1" applyFont="1" applyBorder="1" applyAlignment="1">
      <alignment horizontal="left" vertical="center"/>
    </xf>
    <xf numFmtId="168" fontId="5" fillId="0" borderId="1" xfId="3" applyNumberFormat="1" applyFont="1" applyBorder="1" applyAlignment="1">
      <alignment horizontal="left" vertical="center"/>
    </xf>
    <xf numFmtId="167" fontId="7" fillId="0" borderId="1" xfId="1" applyNumberFormat="1" applyFont="1" applyFill="1" applyBorder="1" applyAlignment="1">
      <alignment horizontal="left" vertical="center"/>
    </xf>
    <xf numFmtId="168" fontId="7" fillId="0" borderId="1" xfId="3" applyNumberFormat="1" applyFont="1" applyFill="1" applyBorder="1" applyAlignment="1">
      <alignment horizontal="left" vertical="center"/>
    </xf>
    <xf numFmtId="167" fontId="7" fillId="3" borderId="1" xfId="1" applyNumberFormat="1" applyFont="1" applyFill="1" applyBorder="1" applyAlignment="1">
      <alignment horizontal="left" vertical="center"/>
    </xf>
    <xf numFmtId="168" fontId="7" fillId="3" borderId="1" xfId="3" applyNumberFormat="1" applyFont="1" applyFill="1" applyBorder="1" applyAlignment="1">
      <alignment horizontal="left" vertical="center"/>
    </xf>
    <xf numFmtId="167" fontId="5" fillId="0" borderId="1" xfId="1" applyNumberFormat="1" applyFont="1" applyFill="1" applyBorder="1" applyAlignment="1">
      <alignment horizontal="left" vertical="center"/>
    </xf>
    <xf numFmtId="168" fontId="5" fillId="0" borderId="1" xfId="3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167" fontId="5" fillId="3" borderId="6" xfId="1" applyNumberFormat="1" applyFont="1" applyFill="1" applyBorder="1" applyAlignment="1">
      <alignment horizontal="left" vertical="center"/>
    </xf>
    <xf numFmtId="168" fontId="5" fillId="3" borderId="6" xfId="3" applyNumberFormat="1" applyFont="1" applyFill="1" applyBorder="1" applyAlignment="1">
      <alignment horizontal="left" vertical="center"/>
    </xf>
    <xf numFmtId="168" fontId="5" fillId="3" borderId="7" xfId="3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68" fontId="5" fillId="0" borderId="9" xfId="3" applyNumberFormat="1" applyFont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168" fontId="5" fillId="3" borderId="9" xfId="3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168" fontId="7" fillId="0" borderId="9" xfId="3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168" fontId="7" fillId="3" borderId="9" xfId="3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168" fontId="5" fillId="0" borderId="9" xfId="3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1" xfId="1" applyNumberFormat="1" applyFont="1" applyFill="1" applyBorder="1" applyAlignment="1">
      <alignment horizontal="left" vertical="center"/>
    </xf>
    <xf numFmtId="168" fontId="5" fillId="0" borderId="11" xfId="3" applyNumberFormat="1" applyFont="1" applyFill="1" applyBorder="1" applyAlignment="1">
      <alignment horizontal="left" vertical="center"/>
    </xf>
    <xf numFmtId="168" fontId="5" fillId="0" borderId="12" xfId="3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5" fillId="0" borderId="1" xfId="1" applyNumberFormat="1" applyFont="1" applyFill="1" applyBorder="1" applyAlignment="1"/>
    <xf numFmtId="166" fontId="5" fillId="2" borderId="1" xfId="1" applyNumberFormat="1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/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</cellXfs>
  <cellStyles count="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59269</xdr:colOff>
      <xdr:row>0</xdr:row>
      <xdr:rowOff>204161</xdr:rowOff>
    </xdr:from>
    <xdr:to>
      <xdr:col>3</xdr:col>
      <xdr:colOff>169335</xdr:colOff>
      <xdr:row>0</xdr:row>
      <xdr:rowOff>963391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A3603E-A8C1-504F-927B-959DB3B22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9" y="204161"/>
          <a:ext cx="3496733" cy="759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tabSelected="1" topLeftCell="A8" zoomScale="150" zoomScaleNormal="150" workbookViewId="0">
      <selection activeCell="C5" sqref="C5"/>
    </sheetView>
  </sheetViews>
  <sheetFormatPr baseColWidth="10" defaultRowHeight="33" customHeight="1" x14ac:dyDescent="0.25"/>
  <cols>
    <col min="1" max="1" width="16.83203125" style="1" customWidth="1"/>
    <col min="2" max="2" width="11" style="2" customWidth="1"/>
    <col min="3" max="3" width="16.5" style="2" bestFit="1" customWidth="1"/>
    <col min="4" max="4" width="14" style="2" bestFit="1" customWidth="1"/>
    <col min="5" max="5" width="14.83203125" style="2" bestFit="1" customWidth="1"/>
    <col min="6" max="16384" width="10.83203125" style="1"/>
  </cols>
  <sheetData>
    <row r="1" spans="1:5" ht="85" customHeight="1" x14ac:dyDescent="0.25">
      <c r="A1" s="15"/>
      <c r="B1" s="16"/>
      <c r="C1" s="16"/>
      <c r="D1" s="16"/>
    </row>
    <row r="2" spans="1:5" s="47" customFormat="1" ht="61" customHeight="1" x14ac:dyDescent="0.2">
      <c r="A2" s="46" t="s">
        <v>12</v>
      </c>
    </row>
    <row r="3" spans="1:5" ht="25" customHeight="1" x14ac:dyDescent="0.25">
      <c r="A3" s="53" t="s">
        <v>0</v>
      </c>
      <c r="B3" s="54"/>
      <c r="C3" s="48">
        <f>C4/1.2</f>
        <v>32.5</v>
      </c>
      <c r="D3" s="3"/>
      <c r="E3" s="4"/>
    </row>
    <row r="4" spans="1:5" ht="26" customHeight="1" x14ac:dyDescent="0.25">
      <c r="A4" s="55" t="s">
        <v>1</v>
      </c>
      <c r="B4" s="56"/>
      <c r="C4" s="49">
        <v>39</v>
      </c>
      <c r="D4" s="3"/>
      <c r="E4" s="4"/>
    </row>
    <row r="5" spans="1:5" ht="23" customHeight="1" x14ac:dyDescent="0.25">
      <c r="A5" s="53" t="s">
        <v>2</v>
      </c>
      <c r="B5" s="53"/>
      <c r="C5" s="45">
        <v>24</v>
      </c>
      <c r="D5" s="5"/>
      <c r="E5" s="4"/>
    </row>
    <row r="6" spans="1:5" ht="23" customHeight="1" x14ac:dyDescent="0.25">
      <c r="A6" s="53" t="s">
        <v>3</v>
      </c>
      <c r="B6" s="53"/>
      <c r="C6" s="45">
        <v>11</v>
      </c>
      <c r="D6" s="5"/>
      <c r="E6" s="4"/>
    </row>
    <row r="7" spans="1:5" ht="33" customHeight="1" thickBot="1" x14ac:dyDescent="0.3">
      <c r="A7" s="6"/>
      <c r="B7" s="7"/>
      <c r="C7" s="5"/>
      <c r="D7" s="5"/>
      <c r="E7" s="4"/>
    </row>
    <row r="8" spans="1:5" ht="33" customHeight="1" thickBot="1" x14ac:dyDescent="0.3">
      <c r="A8" s="50" t="s">
        <v>4</v>
      </c>
      <c r="B8" s="51" t="s">
        <v>5</v>
      </c>
      <c r="C8" s="51" t="s">
        <v>6</v>
      </c>
      <c r="D8" s="51" t="s">
        <v>11</v>
      </c>
      <c r="E8" s="52" t="s">
        <v>7</v>
      </c>
    </row>
    <row r="9" spans="1:5" s="13" customFormat="1" ht="29" customHeight="1" x14ac:dyDescent="0.2">
      <c r="A9" s="27">
        <v>1</v>
      </c>
      <c r="B9" s="28">
        <f t="shared" ref="B9" si="0">$C$3*A9</f>
        <v>32.5</v>
      </c>
      <c r="C9" s="29">
        <f t="shared" ref="C9" si="1">B9*$C$5</f>
        <v>780</v>
      </c>
      <c r="D9" s="29">
        <f>C9*6</f>
        <v>4680</v>
      </c>
      <c r="E9" s="30">
        <f t="shared" ref="E9:E16" si="2">$C9*$C$6</f>
        <v>8580</v>
      </c>
    </row>
    <row r="10" spans="1:5" s="13" customFormat="1" ht="29" customHeight="1" x14ac:dyDescent="0.2">
      <c r="A10" s="31">
        <v>2</v>
      </c>
      <c r="B10" s="19">
        <f t="shared" ref="B10" si="3">$C$3*A10</f>
        <v>65</v>
      </c>
      <c r="C10" s="20">
        <f t="shared" ref="C10" si="4">B10*$C$5</f>
        <v>1560</v>
      </c>
      <c r="D10" s="20">
        <f>C10*6</f>
        <v>9360</v>
      </c>
      <c r="E10" s="32">
        <f t="shared" si="2"/>
        <v>17160</v>
      </c>
    </row>
    <row r="11" spans="1:5" s="13" customFormat="1" ht="29" customHeight="1" x14ac:dyDescent="0.2">
      <c r="A11" s="33">
        <v>3</v>
      </c>
      <c r="B11" s="17">
        <f t="shared" ref="B11:B16" si="5">$C$3*A11</f>
        <v>97.5</v>
      </c>
      <c r="C11" s="18">
        <f t="shared" ref="C11:C16" si="6">B11*$C$5</f>
        <v>2340</v>
      </c>
      <c r="D11" s="18">
        <f>C11*6</f>
        <v>14040</v>
      </c>
      <c r="E11" s="34">
        <f t="shared" si="2"/>
        <v>25740</v>
      </c>
    </row>
    <row r="12" spans="1:5" s="14" customFormat="1" ht="29" customHeight="1" x14ac:dyDescent="0.2">
      <c r="A12" s="35">
        <v>4</v>
      </c>
      <c r="B12" s="21">
        <f t="shared" si="5"/>
        <v>130</v>
      </c>
      <c r="C12" s="22">
        <f t="shared" si="6"/>
        <v>3120</v>
      </c>
      <c r="D12" s="22">
        <f t="shared" ref="D12:D16" si="7">C12*6</f>
        <v>18720</v>
      </c>
      <c r="E12" s="36">
        <f t="shared" si="2"/>
        <v>34320</v>
      </c>
    </row>
    <row r="13" spans="1:5" s="14" customFormat="1" ht="29" customHeight="1" x14ac:dyDescent="0.2">
      <c r="A13" s="37">
        <v>5</v>
      </c>
      <c r="B13" s="23">
        <f t="shared" si="5"/>
        <v>162.5</v>
      </c>
      <c r="C13" s="24">
        <f t="shared" si="6"/>
        <v>3900</v>
      </c>
      <c r="D13" s="24">
        <f t="shared" si="7"/>
        <v>23400</v>
      </c>
      <c r="E13" s="38">
        <f t="shared" si="2"/>
        <v>42900</v>
      </c>
    </row>
    <row r="14" spans="1:5" s="13" customFormat="1" ht="29" customHeight="1" x14ac:dyDescent="0.2">
      <c r="A14" s="39">
        <v>6</v>
      </c>
      <c r="B14" s="25">
        <f t="shared" si="5"/>
        <v>195</v>
      </c>
      <c r="C14" s="26">
        <f t="shared" si="6"/>
        <v>4680</v>
      </c>
      <c r="D14" s="26">
        <f t="shared" si="7"/>
        <v>28080</v>
      </c>
      <c r="E14" s="40">
        <f t="shared" si="2"/>
        <v>51480</v>
      </c>
    </row>
    <row r="15" spans="1:5" s="13" customFormat="1" ht="29" customHeight="1" x14ac:dyDescent="0.2">
      <c r="A15" s="33">
        <v>7</v>
      </c>
      <c r="B15" s="17">
        <f t="shared" si="5"/>
        <v>227.5</v>
      </c>
      <c r="C15" s="18">
        <f t="shared" si="6"/>
        <v>5460</v>
      </c>
      <c r="D15" s="18">
        <f t="shared" si="7"/>
        <v>32760</v>
      </c>
      <c r="E15" s="34">
        <f t="shared" si="2"/>
        <v>60060</v>
      </c>
    </row>
    <row r="16" spans="1:5" s="13" customFormat="1" ht="29" customHeight="1" thickBot="1" x14ac:dyDescent="0.25">
      <c r="A16" s="41">
        <v>8</v>
      </c>
      <c r="B16" s="42">
        <f t="shared" si="5"/>
        <v>260</v>
      </c>
      <c r="C16" s="43">
        <f t="shared" si="6"/>
        <v>6240</v>
      </c>
      <c r="D16" s="43">
        <f t="shared" si="7"/>
        <v>37440</v>
      </c>
      <c r="E16" s="44">
        <f t="shared" si="2"/>
        <v>68640</v>
      </c>
    </row>
    <row r="17" spans="1:5" ht="18" customHeight="1" x14ac:dyDescent="0.25">
      <c r="A17" s="8"/>
      <c r="B17" s="4"/>
      <c r="C17" s="9"/>
      <c r="D17" s="9"/>
      <c r="E17" s="9"/>
    </row>
    <row r="18" spans="1:5" ht="25" customHeight="1" x14ac:dyDescent="0.25">
      <c r="A18" s="10" t="s">
        <v>8</v>
      </c>
      <c r="B18" s="4"/>
      <c r="C18" s="4"/>
      <c r="D18" s="4"/>
      <c r="E18" s="4"/>
    </row>
    <row r="19" spans="1:5" ht="29" customHeight="1" x14ac:dyDescent="0.25">
      <c r="A19" s="57" t="s">
        <v>9</v>
      </c>
      <c r="B19" s="58"/>
      <c r="C19" s="11">
        <f>(340*0.12)/1000</f>
        <v>4.0799999999999996E-2</v>
      </c>
      <c r="D19" s="11"/>
      <c r="E19" s="4"/>
    </row>
    <row r="20" spans="1:5" ht="29" customHeight="1" x14ac:dyDescent="0.25">
      <c r="A20" s="12" t="s">
        <v>10</v>
      </c>
      <c r="B20" s="4"/>
      <c r="C20" s="4"/>
      <c r="D20" s="4"/>
      <c r="E20" s="4"/>
    </row>
  </sheetData>
  <mergeCells count="5">
    <mergeCell ref="A3:B3"/>
    <mergeCell ref="A4:B4"/>
    <mergeCell ref="A5:B5"/>
    <mergeCell ref="A6:B6"/>
    <mergeCell ref="A19:B19"/>
  </mergeCells>
  <pageMargins left="0.7" right="0.7" top="0.75" bottom="0.75" header="0.3" footer="0.3"/>
  <pageSetup paperSize="9" scale="9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 de rentabilité</vt:lpstr>
      <vt:lpstr>'Calcul de rentabilité'!Print_Area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Benjamin Roseau</cp:lastModifiedBy>
  <cp:lastPrinted>2018-12-17T17:59:58Z</cp:lastPrinted>
  <dcterms:created xsi:type="dcterms:W3CDTF">2016-06-13T14:37:10Z</dcterms:created>
  <dcterms:modified xsi:type="dcterms:W3CDTF">2021-03-12T07:20:44Z</dcterms:modified>
</cp:coreProperties>
</file>